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<sst xmlns="http://schemas.openxmlformats.org/spreadsheetml/2006/main" count="143" uniqueCount="75">
  <si>
    <r>
      <t xml:space="preserve">Lydighedspokalen </t>
    </r>
    <r>
      <rPr>
        <sz val="14"/>
        <color indexed="8"/>
        <rFont val="Calibri"/>
        <family val="2"/>
      </rPr>
      <t>(Indsæt point UDEN koefficient</t>
    </r>
    <r>
      <rPr>
        <sz val="24"/>
        <color indexed="8"/>
        <rFont val="Calibri"/>
        <family val="2"/>
      </rPr>
      <t>)</t>
    </r>
  </si>
  <si>
    <t>Hundefører</t>
  </si>
  <si>
    <t>Klasse</t>
  </si>
  <si>
    <t>Lineføring</t>
  </si>
  <si>
    <t>Stå</t>
  </si>
  <si>
    <t>Sit</t>
  </si>
  <si>
    <t>Dæk</t>
  </si>
  <si>
    <t>Apport 1</t>
  </si>
  <si>
    <t>Spring</t>
  </si>
  <si>
    <t>I alt</t>
  </si>
  <si>
    <t>Pl.</t>
  </si>
  <si>
    <t>E</t>
  </si>
  <si>
    <t>A</t>
  </si>
  <si>
    <t>B</t>
  </si>
  <si>
    <t>C</t>
  </si>
  <si>
    <t>Sporpokalen</t>
  </si>
  <si>
    <t>B-Klassen</t>
  </si>
  <si>
    <t>Sporsøg</t>
  </si>
  <si>
    <t>Genstande</t>
  </si>
  <si>
    <t>Forholdstal</t>
  </si>
  <si>
    <t>*0,90</t>
  </si>
  <si>
    <t>Samlet resultat</t>
  </si>
  <si>
    <t>Placering</t>
  </si>
  <si>
    <t>A-Klassen</t>
  </si>
  <si>
    <t>*0,95</t>
  </si>
  <si>
    <t>E-Klassen</t>
  </si>
  <si>
    <t>*0,98</t>
  </si>
  <si>
    <t>IPO I-Klassen</t>
  </si>
  <si>
    <t>Sporsøg incl genstande</t>
  </si>
  <si>
    <t>IPO II-Klassen</t>
  </si>
  <si>
    <t>IPO III-Klassen</t>
  </si>
  <si>
    <t>SPH-Klassen</t>
  </si>
  <si>
    <t>Lydighedspokal skema</t>
  </si>
  <si>
    <t>H.F navn</t>
  </si>
  <si>
    <t>E Hundeføre</t>
  </si>
  <si>
    <t>A Hundeføre</t>
  </si>
  <si>
    <t>B Hundeføre</t>
  </si>
  <si>
    <t>C Hundeføre</t>
  </si>
  <si>
    <t>Karakteren for de enkelte øvelser sættes ind, uden koefficient.</t>
  </si>
  <si>
    <t>I klasserne A,E er det 1.st apport der benyttes.</t>
  </si>
  <si>
    <t>I klasserne B,A,E benyttes Fri ved fod i stedet for lineføring</t>
  </si>
  <si>
    <t>I klasse B ganges summen af karaktererne med 1,01</t>
  </si>
  <si>
    <t>I klasse A ganges summen af karaktererne med 1,02</t>
  </si>
  <si>
    <t>I klasse E ganges summen af karaktererne med 1,03</t>
  </si>
  <si>
    <t>Ved pointlighed er det yngste hund der vinder</t>
  </si>
  <si>
    <t>REGLER  FOR  UDDELING  AF</t>
  </si>
  <si>
    <t>SPORPOKAL</t>
  </si>
  <si>
    <t>Det pålægges bestyrelsen at udpege vinderen i forbindelse med sidste afdeling af klubmesterskabet.</t>
  </si>
  <si>
    <t>Sporpokalen er stiftet som vandrepokal og kan ikke vindes til ejendom.</t>
  </si>
  <si>
    <t>Der skal hvert år indgraveres: Vinderens navn, hundens navn, klasse og point.</t>
  </si>
  <si>
    <t>Udgiften hertil betales af foreningen.</t>
  </si>
  <si>
    <t>Sporpokalen kan uddeles til B-, A-, E-, IPO-, eller SPH-hunde.</t>
  </si>
  <si>
    <t>Kun hundeførere, der er medlem af DCH Kalø-Vig afd., og som fuldfører sporet med mindst 70% af maximumspoint kan komme i betragtning.</t>
  </si>
  <si>
    <t>Vindere af sporpokalen kan ikke med samme hund, i samme klasse, deltage i konkurrencen om sporpokalen.</t>
  </si>
  <si>
    <t>Undtaget herfra er Elite-, IPO III-, og SPH II-hunde.</t>
  </si>
  <si>
    <t>Ved udregning af point bruges følgende forholdstal:</t>
  </si>
  <si>
    <t>B-klassen:  Point + 55 x 0,9</t>
  </si>
  <si>
    <t>A-klassen:  Point + 20 x 0,95</t>
  </si>
  <si>
    <t>E-klassen:  Point - 20 x 0,98</t>
  </si>
  <si>
    <t>IPO I:  Point   x 0,9</t>
  </si>
  <si>
    <t>IPO II:  Point  x 0,95</t>
  </si>
  <si>
    <t>IPO III:  Point  x 0,98</t>
  </si>
  <si>
    <t xml:space="preserve">SPH:  Point  </t>
  </si>
  <si>
    <t>Point i denne forbindelse er: Søget + genstande.</t>
  </si>
  <si>
    <t>Efter udregning rundes op eller ned til én decimal.</t>
  </si>
  <si>
    <t>Ved pointlighed er det den hund, der rangerer i den højeste klasse, der skal udpeges som vinder efter følgende model:</t>
  </si>
  <si>
    <t>IPO I</t>
  </si>
  <si>
    <t>B-klassen</t>
  </si>
  <si>
    <t>IPO II</t>
  </si>
  <si>
    <t>A-klassen</t>
  </si>
  <si>
    <t>IPO III</t>
  </si>
  <si>
    <t>E-klassen</t>
  </si>
  <si>
    <t>SPH.</t>
  </si>
  <si>
    <t xml:space="preserve"> </t>
  </si>
  <si>
    <t>Hvis pointlighed forekommer i samme klasse, skal yngste hund udpeges som vinder.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</si>
</sst>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2" fillId="0" borderId="18" xfId="0" applyFont="1" applyBorder="1" applyAlignment="1">
      <alignment/>
    </xf>
    <xf numFmtId="164" fontId="6" fillId="0" borderId="17" xfId="0" applyFont="1" applyBorder="1" applyAlignment="1">
      <alignment horizontal="center"/>
    </xf>
    <xf numFmtId="164" fontId="2" fillId="0" borderId="19" xfId="0" applyFont="1" applyBorder="1" applyAlignment="1">
      <alignment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2" fillId="0" borderId="23" xfId="0" applyFont="1" applyBorder="1" applyAlignment="1">
      <alignment/>
    </xf>
    <xf numFmtId="164" fontId="2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164" fontId="7" fillId="0" borderId="4" xfId="20" applyFont="1" applyBorder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4" fontId="8" fillId="0" borderId="0" xfId="20" applyFont="1" applyBorder="1" applyAlignment="1">
      <alignment horizontal="center"/>
      <protection/>
    </xf>
    <xf numFmtId="165" fontId="8" fillId="0" borderId="0" xfId="20" applyNumberFormat="1" applyFont="1" applyBorder="1" applyAlignment="1">
      <alignment horizontal="center"/>
      <protection/>
    </xf>
    <xf numFmtId="164" fontId="8" fillId="0" borderId="28" xfId="20" applyFont="1" applyBorder="1" applyAlignment="1">
      <alignment horizontal="center"/>
      <protection/>
    </xf>
    <xf numFmtId="164" fontId="1" fillId="0" borderId="8" xfId="0" applyFont="1" applyBorder="1" applyAlignment="1">
      <alignment/>
    </xf>
    <xf numFmtId="165" fontId="9" fillId="0" borderId="0" xfId="20" applyNumberFormat="1" applyFont="1" applyBorder="1" applyAlignment="1" applyProtection="1">
      <alignment horizontal="left" vertical="top" wrapText="1" readingOrder="1"/>
      <protection locked="0"/>
    </xf>
    <xf numFmtId="165" fontId="9" fillId="0" borderId="0" xfId="20" applyNumberFormat="1" applyFont="1" applyBorder="1" applyAlignment="1" applyProtection="1">
      <alignment horizontal="center" vertical="top" wrapText="1" readingOrder="1"/>
      <protection locked="0"/>
    </xf>
    <xf numFmtId="165" fontId="9" fillId="0" borderId="0" xfId="20" applyNumberFormat="1" applyFont="1" applyBorder="1" applyAlignment="1">
      <alignment horizontal="center"/>
      <protection/>
    </xf>
    <xf numFmtId="165" fontId="7" fillId="0" borderId="4" xfId="20" applyNumberFormat="1" applyFont="1" applyBorder="1" applyAlignment="1">
      <alignment horizontal="center"/>
      <protection/>
    </xf>
    <xf numFmtId="165" fontId="8" fillId="0" borderId="0" xfId="20" applyNumberFormat="1" applyFont="1" applyBorder="1" applyAlignment="1" applyProtection="1">
      <alignment horizontal="left" vertical="top" wrapText="1" readingOrder="1"/>
      <protection locked="0"/>
    </xf>
    <xf numFmtId="165" fontId="8" fillId="0" borderId="0" xfId="20" applyNumberFormat="1" applyFont="1" applyBorder="1" applyAlignment="1" applyProtection="1">
      <alignment horizontal="center" vertical="top" wrapText="1" readingOrder="1"/>
      <protection locked="0"/>
    </xf>
    <xf numFmtId="165" fontId="8" fillId="0" borderId="0" xfId="20" applyNumberFormat="1" applyFont="1" applyBorder="1" applyAlignment="1">
      <alignment horizontal="left"/>
      <protection/>
    </xf>
    <xf numFmtId="164" fontId="1" fillId="0" borderId="29" xfId="0" applyFont="1" applyBorder="1" applyAlignment="1">
      <alignment/>
    </xf>
    <xf numFmtId="165" fontId="8" fillId="0" borderId="10" xfId="20" applyNumberFormat="1" applyFont="1" applyBorder="1" applyAlignment="1">
      <alignment horizontal="left"/>
      <protection/>
    </xf>
    <xf numFmtId="165" fontId="8" fillId="0" borderId="10" xfId="20" applyNumberFormat="1" applyFont="1" applyBorder="1" applyAlignment="1">
      <alignment horizontal="center"/>
      <protection/>
    </xf>
    <xf numFmtId="165" fontId="9" fillId="0" borderId="10" xfId="20" applyNumberFormat="1" applyFont="1" applyBorder="1" applyAlignment="1">
      <alignment horizontal="center"/>
      <protection/>
    </xf>
    <xf numFmtId="164" fontId="8" fillId="0" borderId="30" xfId="20" applyFont="1" applyBorder="1" applyAlignment="1">
      <alignment horizontal="center"/>
      <protection/>
    </xf>
    <xf numFmtId="164" fontId="2" fillId="0" borderId="4" xfId="0" applyFont="1" applyBorder="1" applyAlignment="1">
      <alignment/>
    </xf>
    <xf numFmtId="164" fontId="2" fillId="0" borderId="0" xfId="20" applyFont="1">
      <alignment/>
      <protection/>
    </xf>
    <xf numFmtId="164" fontId="2" fillId="0" borderId="31" xfId="0" applyFont="1" applyBorder="1" applyAlignment="1">
      <alignment/>
    </xf>
    <xf numFmtId="164" fontId="2" fillId="0" borderId="8" xfId="20" applyFont="1" applyBorder="1" applyAlignment="1">
      <alignment horizontal="center"/>
      <protection/>
    </xf>
    <xf numFmtId="165" fontId="2" fillId="0" borderId="0" xfId="20" applyNumberFormat="1" applyFont="1" applyBorder="1" applyAlignment="1">
      <alignment horizontal="center"/>
      <protection/>
    </xf>
    <xf numFmtId="165" fontId="2" fillId="0" borderId="28" xfId="20" applyNumberFormat="1" applyFont="1" applyBorder="1" applyAlignment="1">
      <alignment horizontal="center"/>
      <protection/>
    </xf>
    <xf numFmtId="164" fontId="9" fillId="0" borderId="8" xfId="20" applyFont="1" applyBorder="1" applyAlignment="1" applyProtection="1">
      <alignment vertical="top" wrapText="1" readingOrder="1"/>
      <protection locked="0"/>
    </xf>
    <xf numFmtId="165" fontId="10" fillId="0" borderId="0" xfId="20" applyNumberFormat="1" applyFont="1" applyBorder="1" applyAlignment="1">
      <alignment horizontal="center"/>
      <protection/>
    </xf>
    <xf numFmtId="165" fontId="10" fillId="0" borderId="28" xfId="20" applyNumberFormat="1" applyFont="1" applyBorder="1" applyAlignment="1">
      <alignment horizontal="center"/>
      <protection/>
    </xf>
    <xf numFmtId="164" fontId="2" fillId="0" borderId="29" xfId="20" applyFont="1" applyBorder="1">
      <alignment/>
      <protection/>
    </xf>
    <xf numFmtId="165" fontId="2" fillId="0" borderId="10" xfId="20" applyNumberFormat="1" applyFont="1" applyBorder="1" applyAlignment="1">
      <alignment horizontal="center"/>
      <protection/>
    </xf>
    <xf numFmtId="164" fontId="5" fillId="0" borderId="32" xfId="20" applyFont="1" applyBorder="1" applyAlignment="1">
      <alignment horizontal="center" shrinkToFit="1"/>
      <protection/>
    </xf>
    <xf numFmtId="164" fontId="5" fillId="0" borderId="32" xfId="20" applyFont="1" applyBorder="1" applyAlignment="1">
      <alignment horizontal="center"/>
      <protection/>
    </xf>
    <xf numFmtId="165" fontId="10" fillId="0" borderId="10" xfId="20" applyNumberFormat="1" applyFont="1" applyBorder="1" applyAlignment="1">
      <alignment horizontal="center"/>
      <protection/>
    </xf>
    <xf numFmtId="165" fontId="10" fillId="0" borderId="30" xfId="20" applyNumberFormat="1" applyFont="1" applyBorder="1" applyAlignment="1">
      <alignment horizontal="center"/>
      <protection/>
    </xf>
    <xf numFmtId="164" fontId="2" fillId="0" borderId="33" xfId="0" applyFont="1" applyBorder="1" applyAlignment="1">
      <alignment/>
    </xf>
    <xf numFmtId="165" fontId="2" fillId="0" borderId="0" xfId="20" applyNumberFormat="1" applyFont="1">
      <alignment/>
      <protection/>
    </xf>
    <xf numFmtId="164" fontId="4" fillId="0" borderId="0" xfId="0" applyFont="1" applyBorder="1" applyAlignment="1">
      <alignment horizontal="center"/>
    </xf>
    <xf numFmtId="164" fontId="11" fillId="0" borderId="34" xfId="0" applyFont="1" applyBorder="1" applyAlignment="1">
      <alignment horizontal="center" vertical="center"/>
    </xf>
    <xf numFmtId="164" fontId="11" fillId="0" borderId="35" xfId="0" applyFont="1" applyBorder="1" applyAlignment="1">
      <alignment horizontal="center" vertical="center"/>
    </xf>
    <xf numFmtId="164" fontId="11" fillId="0" borderId="36" xfId="0" applyFont="1" applyBorder="1" applyAlignment="1">
      <alignment horizontal="center" vertical="center"/>
    </xf>
    <xf numFmtId="164" fontId="12" fillId="0" borderId="32" xfId="0" applyFont="1" applyBorder="1" applyAlignment="1">
      <alignment horizontal="center" vertical="center"/>
    </xf>
    <xf numFmtId="164" fontId="11" fillId="0" borderId="37" xfId="0" applyFont="1" applyBorder="1" applyAlignment="1">
      <alignment/>
    </xf>
    <xf numFmtId="164" fontId="11" fillId="0" borderId="38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3" fillId="0" borderId="4" xfId="0" applyFont="1" applyBorder="1" applyAlignment="1">
      <alignment horizontal="center"/>
    </xf>
    <xf numFmtId="164" fontId="11" fillId="0" borderId="38" xfId="0" applyFont="1" applyBorder="1" applyAlignment="1">
      <alignment/>
    </xf>
    <xf numFmtId="164" fontId="11" fillId="0" borderId="25" xfId="0" applyFont="1" applyBorder="1" applyAlignment="1">
      <alignment horizontal="center"/>
    </xf>
    <xf numFmtId="164" fontId="11" fillId="0" borderId="39" xfId="0" applyFont="1" applyBorder="1" applyAlignment="1">
      <alignment horizontal="center"/>
    </xf>
    <xf numFmtId="164" fontId="13" fillId="0" borderId="33" xfId="0" applyFont="1" applyBorder="1" applyAlignment="1">
      <alignment horizontal="center"/>
    </xf>
    <xf numFmtId="164" fontId="11" fillId="0" borderId="40" xfId="0" applyFont="1" applyBorder="1" applyAlignment="1">
      <alignment horizontal="center"/>
    </xf>
    <xf numFmtId="164" fontId="13" fillId="0" borderId="41" xfId="0" applyFont="1" applyBorder="1" applyAlignment="1">
      <alignment horizontal="center"/>
    </xf>
    <xf numFmtId="164" fontId="11" fillId="0" borderId="42" xfId="0" applyFont="1" applyFill="1" applyBorder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827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105" zoomScaleNormal="105" workbookViewId="0" topLeftCell="A1">
      <selection activeCell="B66" sqref="B66"/>
    </sheetView>
  </sheetViews>
  <sheetFormatPr defaultColWidth="9.140625" defaultRowHeight="15"/>
  <cols>
    <col min="1" max="1" width="2.57421875" style="1" customWidth="1"/>
    <col min="2" max="2" width="15.00390625" style="1" customWidth="1"/>
    <col min="3" max="3" width="7.28125" style="2" customWidth="1"/>
    <col min="4" max="4" width="10.28125" style="2" customWidth="1"/>
    <col min="5" max="5" width="8.8515625" style="2" customWidth="1"/>
    <col min="6" max="6" width="6.8515625" style="2" customWidth="1"/>
    <col min="7" max="7" width="7.00390625" style="2" customWidth="1"/>
    <col min="8" max="8" width="8.7109375" style="2" customWidth="1"/>
    <col min="9" max="9" width="7.140625" style="2" customWidth="1"/>
    <col min="10" max="10" width="7.8515625" style="1" customWidth="1"/>
    <col min="11" max="11" width="4.57421875" style="2" customWidth="1"/>
    <col min="12" max="255" width="9.00390625" style="1" customWidth="1"/>
    <col min="256" max="16384" width="11.57421875" style="1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1" ht="12.75">
      <c r="A2" s="4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7" t="s">
        <v>9</v>
      </c>
      <c r="K2" s="8" t="s">
        <v>10</v>
      </c>
    </row>
    <row r="3" spans="1:12" ht="12.75">
      <c r="A3" s="9">
        <v>1</v>
      </c>
      <c r="B3" s="9"/>
      <c r="C3" s="10" t="s">
        <v>11</v>
      </c>
      <c r="D3" s="10"/>
      <c r="E3" s="10"/>
      <c r="F3" s="10"/>
      <c r="G3" s="10"/>
      <c r="H3" s="10"/>
      <c r="I3" s="10"/>
      <c r="J3" s="11">
        <f>SUM(D3:I3)*1.03</f>
        <v>0</v>
      </c>
      <c r="K3" s="10"/>
      <c r="L3" s="12"/>
    </row>
    <row r="4" spans="1:12" ht="12.75">
      <c r="A4" s="13">
        <v>2</v>
      </c>
      <c r="B4" s="13"/>
      <c r="C4" s="10" t="s">
        <v>11</v>
      </c>
      <c r="D4" s="14"/>
      <c r="E4" s="15"/>
      <c r="F4" s="16"/>
      <c r="G4" s="14"/>
      <c r="H4" s="16"/>
      <c r="I4" s="14"/>
      <c r="J4" s="17">
        <f>SUM(D4:I4)*1.03</f>
        <v>0</v>
      </c>
      <c r="K4" s="10"/>
      <c r="L4" s="12"/>
    </row>
    <row r="5" spans="1:12" ht="12.75">
      <c r="A5" s="4">
        <v>1</v>
      </c>
      <c r="B5" s="4"/>
      <c r="C5" s="18" t="s">
        <v>12</v>
      </c>
      <c r="D5" s="10"/>
      <c r="E5" s="10"/>
      <c r="F5" s="10"/>
      <c r="G5" s="10"/>
      <c r="H5" s="10"/>
      <c r="I5" s="10"/>
      <c r="J5" s="19">
        <f>SUM(D5:I5)*1.02</f>
        <v>0</v>
      </c>
      <c r="K5" s="10"/>
      <c r="L5" s="12"/>
    </row>
    <row r="6" spans="1:12" ht="12.75">
      <c r="A6" s="20">
        <v>2</v>
      </c>
      <c r="B6" s="20"/>
      <c r="C6" s="21" t="s">
        <v>12</v>
      </c>
      <c r="D6" s="10"/>
      <c r="E6" s="10"/>
      <c r="F6" s="10"/>
      <c r="G6" s="10"/>
      <c r="H6" s="10"/>
      <c r="I6" s="10"/>
      <c r="J6" s="22">
        <f>SUM(D6:I6)*1.02</f>
        <v>0</v>
      </c>
      <c r="K6" s="10"/>
      <c r="L6" s="12"/>
    </row>
    <row r="7" spans="1:12" ht="12.75">
      <c r="A7" s="23">
        <v>3</v>
      </c>
      <c r="B7" s="23"/>
      <c r="C7" s="21" t="s">
        <v>12</v>
      </c>
      <c r="D7" s="10"/>
      <c r="E7" s="10"/>
      <c r="F7" s="10"/>
      <c r="G7" s="10"/>
      <c r="H7" s="10"/>
      <c r="I7" s="10"/>
      <c r="J7" s="24">
        <f>SUM(D7:I7)*1.02</f>
        <v>0</v>
      </c>
      <c r="K7" s="10"/>
      <c r="L7" s="12"/>
    </row>
    <row r="8" spans="1:12" ht="12.75">
      <c r="A8" s="25">
        <v>4</v>
      </c>
      <c r="B8" s="25"/>
      <c r="C8" s="26" t="s">
        <v>12</v>
      </c>
      <c r="D8" s="27"/>
      <c r="E8" s="27"/>
      <c r="F8" s="27"/>
      <c r="G8" s="27"/>
      <c r="H8" s="27"/>
      <c r="I8" s="14"/>
      <c r="J8" s="28">
        <f>SUM(D8:I8)*1.02</f>
        <v>0</v>
      </c>
      <c r="K8" s="10"/>
      <c r="L8" s="12"/>
    </row>
    <row r="9" spans="1:12" ht="12.75">
      <c r="A9" s="4">
        <v>1</v>
      </c>
      <c r="B9" s="4"/>
      <c r="C9" s="18" t="s">
        <v>13</v>
      </c>
      <c r="D9" s="10"/>
      <c r="E9" s="10"/>
      <c r="F9" s="10"/>
      <c r="G9" s="10"/>
      <c r="H9" s="10"/>
      <c r="I9" s="10"/>
      <c r="J9" s="11">
        <f>SUM(D9:I9)*1.01</f>
        <v>0</v>
      </c>
      <c r="K9" s="10"/>
      <c r="L9" s="12"/>
    </row>
    <row r="10" spans="1:12" ht="12.75">
      <c r="A10" s="20">
        <v>2</v>
      </c>
      <c r="B10" s="20"/>
      <c r="C10" s="21" t="s">
        <v>13</v>
      </c>
      <c r="D10" s="10"/>
      <c r="E10" s="10"/>
      <c r="F10" s="10"/>
      <c r="G10" s="10"/>
      <c r="H10" s="10"/>
      <c r="I10" s="10"/>
      <c r="J10" s="22">
        <f>SUM(D10:I10)*1.01</f>
        <v>0</v>
      </c>
      <c r="K10" s="10"/>
      <c r="L10" s="12"/>
    </row>
    <row r="11" spans="1:12" ht="12.75">
      <c r="A11" s="20">
        <v>3</v>
      </c>
      <c r="B11" s="20"/>
      <c r="C11" s="21" t="s">
        <v>13</v>
      </c>
      <c r="D11" s="10"/>
      <c r="E11" s="10"/>
      <c r="F11" s="10"/>
      <c r="G11" s="10"/>
      <c r="H11" s="10"/>
      <c r="I11" s="10"/>
      <c r="J11" s="22">
        <f>SUM(D11:I11)*1.01</f>
        <v>0</v>
      </c>
      <c r="K11" s="10"/>
      <c r="L11" s="12"/>
    </row>
    <row r="12" spans="1:12" ht="12.75">
      <c r="A12" s="20">
        <v>4</v>
      </c>
      <c r="B12" s="20"/>
      <c r="C12" s="21" t="s">
        <v>13</v>
      </c>
      <c r="D12" s="10"/>
      <c r="E12" s="10"/>
      <c r="F12" s="10"/>
      <c r="G12" s="10"/>
      <c r="H12" s="10"/>
      <c r="I12" s="10"/>
      <c r="J12" s="22">
        <f>SUM(D12:I12)*1.01</f>
        <v>0</v>
      </c>
      <c r="K12" s="10"/>
      <c r="L12" s="12"/>
    </row>
    <row r="13" spans="1:12" ht="12.75">
      <c r="A13" s="20">
        <v>5</v>
      </c>
      <c r="B13" s="20"/>
      <c r="C13" s="21" t="s">
        <v>13</v>
      </c>
      <c r="D13" s="10"/>
      <c r="E13" s="10"/>
      <c r="F13" s="10"/>
      <c r="G13" s="10"/>
      <c r="H13" s="10"/>
      <c r="I13" s="10"/>
      <c r="J13" s="22">
        <f>SUM(D13:I13)*1.01</f>
        <v>0</v>
      </c>
      <c r="K13" s="10"/>
      <c r="L13" s="12"/>
    </row>
    <row r="14" spans="1:12" ht="12.75">
      <c r="A14" s="20">
        <v>6</v>
      </c>
      <c r="B14" s="20"/>
      <c r="C14" s="21" t="s">
        <v>13</v>
      </c>
      <c r="D14" s="10"/>
      <c r="E14" s="10"/>
      <c r="F14" s="10"/>
      <c r="G14" s="10"/>
      <c r="H14" s="10"/>
      <c r="I14" s="10"/>
      <c r="J14" s="22">
        <f>SUM(D14:I14)*1.01</f>
        <v>0</v>
      </c>
      <c r="K14" s="10">
        <v>1</v>
      </c>
      <c r="L14" s="12"/>
    </row>
    <row r="15" spans="1:12" ht="12.75">
      <c r="A15" s="20">
        <v>7</v>
      </c>
      <c r="B15" s="20"/>
      <c r="C15" s="21" t="s">
        <v>13</v>
      </c>
      <c r="D15" s="10"/>
      <c r="E15" s="10"/>
      <c r="F15" s="10"/>
      <c r="G15" s="10"/>
      <c r="H15" s="10"/>
      <c r="I15" s="10"/>
      <c r="J15" s="22">
        <f>SUM(D15:I15)*1.01</f>
        <v>0</v>
      </c>
      <c r="K15" s="10"/>
      <c r="L15" s="12"/>
    </row>
    <row r="16" spans="1:12" ht="12.75">
      <c r="A16" s="20">
        <v>8</v>
      </c>
      <c r="B16" s="20"/>
      <c r="C16" s="21" t="s">
        <v>13</v>
      </c>
      <c r="D16" s="10"/>
      <c r="E16" s="10"/>
      <c r="F16" s="10"/>
      <c r="G16" s="10"/>
      <c r="H16" s="10"/>
      <c r="I16" s="10"/>
      <c r="J16" s="22">
        <f>SUM(D16:I16)*1.01</f>
        <v>0</v>
      </c>
      <c r="K16" s="10"/>
      <c r="L16" s="12"/>
    </row>
    <row r="17" spans="1:12" ht="12.75">
      <c r="A17" s="20">
        <v>9</v>
      </c>
      <c r="B17" s="20"/>
      <c r="C17" s="21" t="s">
        <v>13</v>
      </c>
      <c r="D17" s="10"/>
      <c r="E17" s="10"/>
      <c r="F17" s="10"/>
      <c r="G17" s="10"/>
      <c r="H17" s="10"/>
      <c r="I17" s="10"/>
      <c r="J17" s="22">
        <f>SUM(D17:I17)*1.01</f>
        <v>0</v>
      </c>
      <c r="K17" s="10"/>
      <c r="L17" s="12"/>
    </row>
    <row r="18" spans="1:12" ht="12.75">
      <c r="A18" s="20">
        <v>10</v>
      </c>
      <c r="B18" s="20"/>
      <c r="C18" s="21" t="s">
        <v>13</v>
      </c>
      <c r="D18" s="10"/>
      <c r="E18" s="10"/>
      <c r="F18" s="10"/>
      <c r="G18" s="10"/>
      <c r="H18" s="10"/>
      <c r="I18" s="10"/>
      <c r="J18" s="22">
        <f>SUM(D18:I18)*1.01</f>
        <v>0</v>
      </c>
      <c r="K18" s="10"/>
      <c r="L18" s="12"/>
    </row>
    <row r="19" spans="1:12" ht="12.75">
      <c r="A19" s="20">
        <v>11</v>
      </c>
      <c r="B19" s="20"/>
      <c r="C19" s="21" t="s">
        <v>13</v>
      </c>
      <c r="D19" s="10"/>
      <c r="E19" s="10"/>
      <c r="F19" s="10"/>
      <c r="G19" s="10"/>
      <c r="H19" s="10"/>
      <c r="I19" s="10"/>
      <c r="J19" s="22">
        <f>SUM(D19:I19)*1.01</f>
        <v>0</v>
      </c>
      <c r="K19" s="10"/>
      <c r="L19" s="12"/>
    </row>
    <row r="20" spans="1:12" ht="12.75">
      <c r="A20" s="20">
        <v>12</v>
      </c>
      <c r="B20" s="20"/>
      <c r="C20" s="26" t="s">
        <v>13</v>
      </c>
      <c r="D20" s="27"/>
      <c r="E20" s="27"/>
      <c r="F20" s="27"/>
      <c r="G20" s="27"/>
      <c r="H20" s="27"/>
      <c r="I20" s="14"/>
      <c r="J20" s="28">
        <f>SUM(D20:I20)*1.01</f>
        <v>0</v>
      </c>
      <c r="K20" s="10"/>
      <c r="L20" s="12"/>
    </row>
    <row r="21" spans="1:12" ht="12.75">
      <c r="A21" s="4">
        <v>1</v>
      </c>
      <c r="B21" s="4"/>
      <c r="C21" s="18" t="s">
        <v>14</v>
      </c>
      <c r="D21" s="10"/>
      <c r="E21" s="10"/>
      <c r="F21" s="10"/>
      <c r="G21" s="10"/>
      <c r="H21" s="10"/>
      <c r="I21" s="10"/>
      <c r="J21" s="11">
        <f>SUM(D21:I21)</f>
        <v>0</v>
      </c>
      <c r="K21" s="10"/>
      <c r="L21" s="12"/>
    </row>
    <row r="22" spans="1:12" ht="12.75">
      <c r="A22" s="20">
        <v>2</v>
      </c>
      <c r="B22" s="20"/>
      <c r="C22" s="21" t="s">
        <v>14</v>
      </c>
      <c r="D22" s="10"/>
      <c r="E22" s="10"/>
      <c r="F22" s="10"/>
      <c r="G22" s="10"/>
      <c r="H22" s="10"/>
      <c r="I22" s="10"/>
      <c r="J22" s="22">
        <f>SUM(D22:I22)</f>
        <v>0</v>
      </c>
      <c r="K22" s="10"/>
      <c r="L22" s="12"/>
    </row>
    <row r="23" spans="1:12" ht="12.75">
      <c r="A23" s="20">
        <v>3</v>
      </c>
      <c r="B23" s="20"/>
      <c r="C23" s="21" t="s">
        <v>14</v>
      </c>
      <c r="D23" s="10"/>
      <c r="E23" s="10"/>
      <c r="F23" s="10"/>
      <c r="G23" s="10"/>
      <c r="H23" s="10"/>
      <c r="I23" s="10"/>
      <c r="J23" s="22">
        <f>SUM(D23:I23)</f>
        <v>0</v>
      </c>
      <c r="K23" s="10"/>
      <c r="L23" s="12"/>
    </row>
    <row r="24" spans="1:12" ht="12.75">
      <c r="A24" s="20">
        <v>4</v>
      </c>
      <c r="B24" s="20"/>
      <c r="C24" s="21" t="s">
        <v>14</v>
      </c>
      <c r="D24" s="10"/>
      <c r="E24" s="10"/>
      <c r="F24" s="10"/>
      <c r="G24" s="10"/>
      <c r="H24" s="10"/>
      <c r="I24" s="10"/>
      <c r="J24" s="22">
        <f>SUM(D24:I24)</f>
        <v>0</v>
      </c>
      <c r="K24" s="10"/>
      <c r="L24" s="12"/>
    </row>
    <row r="25" spans="1:12" ht="12.75">
      <c r="A25" s="20">
        <v>5</v>
      </c>
      <c r="B25" s="20"/>
      <c r="C25" s="21" t="s">
        <v>14</v>
      </c>
      <c r="D25" s="10"/>
      <c r="E25" s="10"/>
      <c r="F25" s="10"/>
      <c r="G25" s="10"/>
      <c r="H25" s="10"/>
      <c r="I25" s="10"/>
      <c r="J25" s="22">
        <f>SUM(D25:I25)</f>
        <v>0</v>
      </c>
      <c r="K25" s="10">
        <v>3</v>
      </c>
      <c r="L25" s="12"/>
    </row>
    <row r="26" spans="1:12" ht="12.75">
      <c r="A26" s="20">
        <v>6</v>
      </c>
      <c r="B26" s="20"/>
      <c r="C26" s="21" t="s">
        <v>14</v>
      </c>
      <c r="D26" s="10"/>
      <c r="E26" s="10"/>
      <c r="F26" s="10"/>
      <c r="G26" s="10"/>
      <c r="H26" s="10"/>
      <c r="I26" s="10"/>
      <c r="J26" s="22">
        <f>SUM(D26:I26)</f>
        <v>0</v>
      </c>
      <c r="K26" s="10"/>
      <c r="L26" s="12"/>
    </row>
    <row r="27" spans="1:12" ht="12.75">
      <c r="A27" s="20">
        <v>7</v>
      </c>
      <c r="B27" s="20"/>
      <c r="C27" s="21" t="s">
        <v>14</v>
      </c>
      <c r="D27" s="10"/>
      <c r="E27" s="10"/>
      <c r="F27" s="10"/>
      <c r="G27" s="10"/>
      <c r="H27" s="10"/>
      <c r="I27" s="10"/>
      <c r="J27" s="22">
        <f>SUM(D27:I27)</f>
        <v>0</v>
      </c>
      <c r="K27" s="10">
        <v>2</v>
      </c>
      <c r="L27" s="12"/>
    </row>
    <row r="28" spans="1:12" ht="12.75">
      <c r="A28" s="20">
        <v>8</v>
      </c>
      <c r="B28" s="20"/>
      <c r="C28" s="21" t="s">
        <v>14</v>
      </c>
      <c r="D28" s="10"/>
      <c r="E28" s="10"/>
      <c r="F28" s="10"/>
      <c r="G28" s="10"/>
      <c r="H28" s="10"/>
      <c r="I28" s="10"/>
      <c r="J28" s="22">
        <f>SUM(D28:I28)</f>
        <v>0</v>
      </c>
      <c r="K28" s="10"/>
      <c r="L28" s="12"/>
    </row>
    <row r="29" spans="1:12" ht="12.75">
      <c r="A29" s="20">
        <v>9</v>
      </c>
      <c r="B29" s="20"/>
      <c r="C29" s="21" t="s">
        <v>14</v>
      </c>
      <c r="D29" s="10"/>
      <c r="E29" s="10"/>
      <c r="F29" s="10"/>
      <c r="G29" s="10"/>
      <c r="H29" s="10"/>
      <c r="I29" s="10"/>
      <c r="J29" s="22">
        <f>SUM(D29:I29)</f>
        <v>0</v>
      </c>
      <c r="K29" s="10"/>
      <c r="L29" s="12"/>
    </row>
    <row r="30" spans="1:12" ht="12.75">
      <c r="A30" s="20">
        <v>10</v>
      </c>
      <c r="B30" s="20"/>
      <c r="C30" s="21" t="s">
        <v>14</v>
      </c>
      <c r="D30" s="10"/>
      <c r="E30" s="10"/>
      <c r="F30" s="10"/>
      <c r="G30" s="10"/>
      <c r="H30" s="10"/>
      <c r="I30" s="10"/>
      <c r="J30" s="22">
        <f>SUM(D30:I30)</f>
        <v>0</v>
      </c>
      <c r="K30" s="10"/>
      <c r="L30" s="12"/>
    </row>
    <row r="31" spans="1:12" ht="12.75">
      <c r="A31" s="20">
        <v>11</v>
      </c>
      <c r="B31" s="20"/>
      <c r="C31" s="21" t="s">
        <v>14</v>
      </c>
      <c r="D31" s="10"/>
      <c r="E31" s="10"/>
      <c r="F31" s="10"/>
      <c r="G31" s="10"/>
      <c r="H31" s="10"/>
      <c r="I31" s="10"/>
      <c r="J31" s="22">
        <f>SUM(D31:I31)</f>
        <v>0</v>
      </c>
      <c r="K31" s="10"/>
      <c r="L31" s="12"/>
    </row>
    <row r="32" spans="1:12" ht="12.75">
      <c r="A32" s="20">
        <v>12</v>
      </c>
      <c r="B32" s="20"/>
      <c r="C32" s="21" t="s">
        <v>14</v>
      </c>
      <c r="D32" s="10"/>
      <c r="E32" s="10"/>
      <c r="F32" s="10"/>
      <c r="G32" s="10"/>
      <c r="H32" s="10"/>
      <c r="I32" s="10"/>
      <c r="J32" s="22">
        <f>SUM(D32:I32)</f>
        <v>0</v>
      </c>
      <c r="K32" s="10"/>
      <c r="L32" s="12"/>
    </row>
    <row r="33" spans="1:12" ht="12.75">
      <c r="A33" s="20">
        <v>13</v>
      </c>
      <c r="B33" s="20"/>
      <c r="C33" s="21" t="s">
        <v>14</v>
      </c>
      <c r="D33" s="10"/>
      <c r="E33" s="10"/>
      <c r="F33" s="10"/>
      <c r="G33" s="10"/>
      <c r="H33" s="10"/>
      <c r="I33" s="10"/>
      <c r="J33" s="22">
        <f>SUM(D33:I33)</f>
        <v>0</v>
      </c>
      <c r="K33" s="10"/>
      <c r="L33" s="12"/>
    </row>
    <row r="34" spans="1:12" ht="12.75">
      <c r="A34" s="20">
        <v>14</v>
      </c>
      <c r="B34" s="20"/>
      <c r="C34" s="21" t="s">
        <v>14</v>
      </c>
      <c r="D34" s="10"/>
      <c r="E34" s="10"/>
      <c r="F34" s="10"/>
      <c r="G34" s="10"/>
      <c r="H34" s="10"/>
      <c r="I34" s="10"/>
      <c r="J34" s="22">
        <f>SUM(D34:I34)</f>
        <v>0</v>
      </c>
      <c r="K34" s="10"/>
      <c r="L34" s="12"/>
    </row>
    <row r="35" spans="1:12" ht="12.75">
      <c r="A35" s="23">
        <v>15</v>
      </c>
      <c r="B35" s="29"/>
      <c r="C35" s="30" t="s">
        <v>14</v>
      </c>
      <c r="D35" s="31"/>
      <c r="E35" s="32"/>
      <c r="F35" s="32"/>
      <c r="G35" s="32"/>
      <c r="H35" s="32"/>
      <c r="I35" s="32"/>
      <c r="J35" s="33">
        <f>SUM(D35:I35)</f>
        <v>0</v>
      </c>
      <c r="K35" s="14"/>
      <c r="L35" s="12"/>
    </row>
    <row r="36" spans="1:9" ht="12.75">
      <c r="A36" s="3" t="s">
        <v>15</v>
      </c>
      <c r="B36" s="3"/>
      <c r="C36" s="3"/>
      <c r="D36" s="3"/>
      <c r="E36" s="3"/>
      <c r="F36" s="3"/>
      <c r="G36" s="3"/>
      <c r="H36" s="3"/>
      <c r="I36" s="1"/>
    </row>
    <row r="37" spans="1:9" ht="12.75">
      <c r="A37" s="34" t="s">
        <v>16</v>
      </c>
      <c r="B37" s="34"/>
      <c r="C37" s="34"/>
      <c r="D37" s="34"/>
      <c r="E37" s="34"/>
      <c r="F37" s="34"/>
      <c r="G37" s="34"/>
      <c r="H37" s="34"/>
      <c r="I37" s="35"/>
    </row>
    <row r="38" spans="1:9" ht="12.75">
      <c r="A38" s="12"/>
      <c r="B38" s="36" t="s">
        <v>1</v>
      </c>
      <c r="C38" s="36" t="s">
        <v>17</v>
      </c>
      <c r="D38" s="36" t="s">
        <v>18</v>
      </c>
      <c r="E38" s="36" t="s">
        <v>19</v>
      </c>
      <c r="F38" s="37" t="s">
        <v>20</v>
      </c>
      <c r="G38" s="37" t="s">
        <v>21</v>
      </c>
      <c r="H38" s="38" t="s">
        <v>22</v>
      </c>
      <c r="I38" s="35"/>
    </row>
    <row r="39" spans="1:9" ht="12.75">
      <c r="A39" s="39">
        <v>1</v>
      </c>
      <c r="B39" s="40">
        <f>B9</f>
        <v>0</v>
      </c>
      <c r="C39" s="41"/>
      <c r="D39" s="41"/>
      <c r="E39" s="42">
        <v>55</v>
      </c>
      <c r="F39" s="42">
        <v>0.9</v>
      </c>
      <c r="G39" s="42">
        <f>SUM(C39*3+D39*1.5+E39)*F39</f>
        <v>49.5</v>
      </c>
      <c r="H39" s="38"/>
      <c r="I39" s="35"/>
    </row>
    <row r="40" spans="1:9" ht="12.75">
      <c r="A40" s="39">
        <v>2</v>
      </c>
      <c r="B40" s="40">
        <f>B10</f>
        <v>0</v>
      </c>
      <c r="C40" s="41"/>
      <c r="D40" s="41"/>
      <c r="E40" s="42">
        <v>55</v>
      </c>
      <c r="F40" s="42">
        <v>0.9</v>
      </c>
      <c r="G40" s="42">
        <f>SUM(C40*3+D40*1.5+E40)*F40</f>
        <v>49.5</v>
      </c>
      <c r="H40" s="38"/>
      <c r="I40" s="35"/>
    </row>
    <row r="41" spans="1:9" ht="12.75">
      <c r="A41" s="39">
        <v>3</v>
      </c>
      <c r="B41" s="40">
        <f>B11</f>
        <v>0</v>
      </c>
      <c r="C41" s="41"/>
      <c r="D41" s="41"/>
      <c r="E41" s="42">
        <v>55</v>
      </c>
      <c r="F41" s="42">
        <v>0.9</v>
      </c>
      <c r="G41" s="42">
        <f>SUM(C41*3+D41*1.5+E41)*F41</f>
        <v>49.5</v>
      </c>
      <c r="H41" s="38"/>
      <c r="I41" s="35"/>
    </row>
    <row r="42" spans="1:9" ht="12.75">
      <c r="A42" s="39">
        <v>4</v>
      </c>
      <c r="B42" s="40">
        <f>B12</f>
        <v>0</v>
      </c>
      <c r="C42" s="41"/>
      <c r="D42" s="41"/>
      <c r="E42" s="42">
        <v>55</v>
      </c>
      <c r="F42" s="42">
        <v>0.9</v>
      </c>
      <c r="G42" s="42">
        <f>SUM(C42*3+D42*1.5+E42)*F42</f>
        <v>49.5</v>
      </c>
      <c r="H42" s="38"/>
      <c r="I42" s="35"/>
    </row>
    <row r="43" spans="1:9" ht="12.75">
      <c r="A43" s="39">
        <v>5</v>
      </c>
      <c r="B43" s="40">
        <f>B13</f>
        <v>0</v>
      </c>
      <c r="C43" s="41"/>
      <c r="D43" s="41"/>
      <c r="E43" s="42">
        <v>55</v>
      </c>
      <c r="F43" s="42">
        <v>0.9</v>
      </c>
      <c r="G43" s="42">
        <f>SUM(C43*3+D43*1.5+E43)*F43</f>
        <v>49.5</v>
      </c>
      <c r="H43" s="38"/>
      <c r="I43" s="35"/>
    </row>
    <row r="44" spans="1:9" ht="12.75">
      <c r="A44" s="39">
        <v>6</v>
      </c>
      <c r="B44" s="40">
        <f>B14</f>
        <v>0</v>
      </c>
      <c r="C44" s="41"/>
      <c r="D44" s="41"/>
      <c r="E44" s="42">
        <v>55</v>
      </c>
      <c r="F44" s="42">
        <v>0.9</v>
      </c>
      <c r="G44" s="42">
        <f>SUM(C44*3+D44*1.5+E44)*F44</f>
        <v>49.5</v>
      </c>
      <c r="H44" s="38">
        <v>1</v>
      </c>
      <c r="I44" s="35"/>
    </row>
    <row r="45" spans="1:9" ht="12.75">
      <c r="A45" s="39">
        <v>7</v>
      </c>
      <c r="B45" s="40">
        <f>B15</f>
        <v>0</v>
      </c>
      <c r="C45" s="41"/>
      <c r="D45" s="41"/>
      <c r="E45" s="42">
        <v>55</v>
      </c>
      <c r="F45" s="42">
        <v>0.9</v>
      </c>
      <c r="G45" s="42">
        <f>SUM(C45*3+D45*1.5+E45)*F45</f>
        <v>49.5</v>
      </c>
      <c r="H45" s="38">
        <v>3</v>
      </c>
      <c r="I45" s="35"/>
    </row>
    <row r="46" spans="1:9" ht="12.75">
      <c r="A46" s="39">
        <v>8</v>
      </c>
      <c r="B46" s="40">
        <f>B16</f>
        <v>0</v>
      </c>
      <c r="C46" s="41"/>
      <c r="D46" s="41"/>
      <c r="E46" s="42">
        <v>55</v>
      </c>
      <c r="F46" s="42">
        <v>0.9</v>
      </c>
      <c r="G46" s="42">
        <f>SUM(C46*3+D46*1.5+E46)*F46</f>
        <v>49.5</v>
      </c>
      <c r="H46" s="38"/>
      <c r="I46" s="35"/>
    </row>
    <row r="47" spans="1:9" ht="12.75">
      <c r="A47" s="39">
        <v>9</v>
      </c>
      <c r="B47" s="40">
        <f>B17</f>
        <v>0</v>
      </c>
      <c r="C47" s="41"/>
      <c r="D47" s="41"/>
      <c r="E47" s="42">
        <v>55</v>
      </c>
      <c r="F47" s="42">
        <v>0.9</v>
      </c>
      <c r="G47" s="42">
        <f>SUM(C47*3+D47*1.5+E47)*F47</f>
        <v>49.5</v>
      </c>
      <c r="H47" s="38"/>
      <c r="I47" s="35"/>
    </row>
    <row r="48" spans="1:9" ht="12.75">
      <c r="A48" s="39">
        <v>10</v>
      </c>
      <c r="B48" s="40">
        <f>B18</f>
        <v>0</v>
      </c>
      <c r="C48" s="41"/>
      <c r="D48" s="41"/>
      <c r="E48" s="42">
        <v>55</v>
      </c>
      <c r="F48" s="42">
        <v>0.9</v>
      </c>
      <c r="G48" s="42">
        <f>SUM(C48*3+D48*1.5+E48)*F48</f>
        <v>49.5</v>
      </c>
      <c r="H48" s="38"/>
      <c r="I48" s="35"/>
    </row>
    <row r="49" spans="1:9" ht="12.75">
      <c r="A49" s="39">
        <v>11</v>
      </c>
      <c r="B49" s="40">
        <f>B19</f>
        <v>0</v>
      </c>
      <c r="C49" s="41"/>
      <c r="D49" s="41"/>
      <c r="E49" s="42">
        <v>55</v>
      </c>
      <c r="F49" s="42">
        <v>0.9</v>
      </c>
      <c r="G49" s="42">
        <f>SUM(C49*3+D49*1.5+E49)*F49</f>
        <v>49.5</v>
      </c>
      <c r="H49" s="38"/>
      <c r="I49" s="35"/>
    </row>
    <row r="50" spans="1:9" ht="12.75">
      <c r="A50" s="39">
        <v>12</v>
      </c>
      <c r="B50" s="40">
        <f>B20</f>
        <v>0</v>
      </c>
      <c r="C50" s="37">
        <v>10</v>
      </c>
      <c r="D50" s="37">
        <v>10</v>
      </c>
      <c r="E50" s="42">
        <v>55</v>
      </c>
      <c r="F50" s="42">
        <v>0.9</v>
      </c>
      <c r="G50" s="42">
        <f>SUM(C50*3+D50*1.5+E50)*F50</f>
        <v>90</v>
      </c>
      <c r="H50" s="38"/>
      <c r="I50" s="35"/>
    </row>
    <row r="51" spans="1:9" ht="12.75">
      <c r="A51" s="43" t="s">
        <v>23</v>
      </c>
      <c r="B51" s="43"/>
      <c r="C51" s="43"/>
      <c r="D51" s="43"/>
      <c r="E51" s="43"/>
      <c r="F51" s="43"/>
      <c r="G51" s="43"/>
      <c r="H51" s="43"/>
      <c r="I51" s="35"/>
    </row>
    <row r="52" spans="1:9" ht="12.75">
      <c r="A52" s="39"/>
      <c r="B52" s="37" t="s">
        <v>1</v>
      </c>
      <c r="C52" s="37" t="s">
        <v>17</v>
      </c>
      <c r="D52" s="37" t="s">
        <v>18</v>
      </c>
      <c r="E52" s="37" t="s">
        <v>19</v>
      </c>
      <c r="F52" s="37" t="s">
        <v>24</v>
      </c>
      <c r="G52" s="37" t="s">
        <v>21</v>
      </c>
      <c r="H52" s="38" t="s">
        <v>22</v>
      </c>
      <c r="I52" s="35"/>
    </row>
    <row r="53" spans="1:9" ht="12.75">
      <c r="A53" s="39">
        <v>1</v>
      </c>
      <c r="B53" s="44">
        <f>B5</f>
        <v>0</v>
      </c>
      <c r="C53" s="45"/>
      <c r="D53" s="45"/>
      <c r="E53" s="37">
        <v>20</v>
      </c>
      <c r="F53" s="37">
        <v>0.95</v>
      </c>
      <c r="G53" s="42">
        <f>SUM(C53*5.5+D53*2.5+E53)*F53</f>
        <v>19</v>
      </c>
      <c r="H53" s="38">
        <v>2</v>
      </c>
      <c r="I53" s="35"/>
    </row>
    <row r="54" spans="1:9" ht="12.75">
      <c r="A54" s="39">
        <v>2</v>
      </c>
      <c r="B54" s="44">
        <f>B6</f>
        <v>0</v>
      </c>
      <c r="C54" s="45"/>
      <c r="D54" s="45"/>
      <c r="E54" s="37">
        <v>20</v>
      </c>
      <c r="F54" s="37">
        <v>0.95</v>
      </c>
      <c r="G54" s="42">
        <f>SUM(C54*5.5+D54*2.5+E54)*F54</f>
        <v>19</v>
      </c>
      <c r="H54" s="38"/>
      <c r="I54" s="35"/>
    </row>
    <row r="55" spans="1:9" ht="12.75">
      <c r="A55" s="39">
        <v>3</v>
      </c>
      <c r="B55" s="44">
        <f>B7</f>
        <v>0</v>
      </c>
      <c r="C55" s="45"/>
      <c r="D55" s="45"/>
      <c r="E55" s="37">
        <v>20</v>
      </c>
      <c r="F55" s="37">
        <v>0.95</v>
      </c>
      <c r="G55" s="42">
        <f>SUM(C55*5.5+D55*2.5+E55)*F55</f>
        <v>19</v>
      </c>
      <c r="H55" s="38"/>
      <c r="I55" s="35"/>
    </row>
    <row r="56" spans="1:9" ht="12.75">
      <c r="A56" s="39">
        <v>4</v>
      </c>
      <c r="B56" s="44">
        <f>B8</f>
        <v>0</v>
      </c>
      <c r="C56" s="37"/>
      <c r="D56" s="37"/>
      <c r="E56" s="37">
        <v>20</v>
      </c>
      <c r="F56" s="37">
        <v>0.95</v>
      </c>
      <c r="G56" s="42">
        <f>SUM(C56*5.5+D56*2.5+E56)*F56</f>
        <v>19</v>
      </c>
      <c r="H56" s="38"/>
      <c r="I56" s="35"/>
    </row>
    <row r="57" spans="1:9" ht="12.75">
      <c r="A57" s="39">
        <v>5</v>
      </c>
      <c r="B57" s="46"/>
      <c r="C57" s="37"/>
      <c r="D57" s="37"/>
      <c r="E57" s="37">
        <v>20</v>
      </c>
      <c r="F57" s="37">
        <v>0.95</v>
      </c>
      <c r="G57" s="42">
        <f>SUM(C57*5.5+D57*2.5+E57)*F57</f>
        <v>19</v>
      </c>
      <c r="H57" s="38"/>
      <c r="I57" s="35"/>
    </row>
    <row r="58" spans="1:9" ht="12.75">
      <c r="A58" s="39">
        <v>6</v>
      </c>
      <c r="B58" s="46"/>
      <c r="C58" s="37"/>
      <c r="D58" s="37"/>
      <c r="E58" s="37">
        <v>20</v>
      </c>
      <c r="F58" s="37">
        <v>0.95</v>
      </c>
      <c r="G58" s="42">
        <f>SUM(C58*5.5+D58*2.5+E58)*F58</f>
        <v>19</v>
      </c>
      <c r="H58" s="38"/>
      <c r="I58" s="35"/>
    </row>
    <row r="59" spans="1:9" ht="12.75">
      <c r="A59" s="39">
        <v>7</v>
      </c>
      <c r="B59" s="46"/>
      <c r="C59" s="37"/>
      <c r="D59" s="37"/>
      <c r="E59" s="37">
        <v>20</v>
      </c>
      <c r="F59" s="37">
        <v>0.95</v>
      </c>
      <c r="G59" s="42">
        <f>SUM(C59*5.5+D59*2.5+E59)*F59</f>
        <v>19</v>
      </c>
      <c r="H59" s="38"/>
      <c r="I59" s="35"/>
    </row>
    <row r="60" spans="1:9" ht="12.75">
      <c r="A60" s="39">
        <v>8</v>
      </c>
      <c r="B60" s="46"/>
      <c r="C60" s="37">
        <v>10</v>
      </c>
      <c r="D60" s="37">
        <v>10</v>
      </c>
      <c r="E60" s="37">
        <v>20</v>
      </c>
      <c r="F60" s="37">
        <v>0.95</v>
      </c>
      <c r="G60" s="42">
        <f>SUM(C60*5.5+D60*2.5+E60)*F60</f>
        <v>95</v>
      </c>
      <c r="H60" s="38"/>
      <c r="I60" s="35"/>
    </row>
    <row r="61" spans="1:9" ht="12.75">
      <c r="A61" s="43" t="s">
        <v>25</v>
      </c>
      <c r="B61" s="43"/>
      <c r="C61" s="43"/>
      <c r="D61" s="43"/>
      <c r="E61" s="43"/>
      <c r="F61" s="43"/>
      <c r="G61" s="43"/>
      <c r="H61" s="43"/>
      <c r="I61" s="35"/>
    </row>
    <row r="62" spans="1:9" ht="12.75">
      <c r="A62" s="39"/>
      <c r="B62" s="37" t="s">
        <v>1</v>
      </c>
      <c r="C62" s="37" t="s">
        <v>17</v>
      </c>
      <c r="D62" s="37" t="s">
        <v>18</v>
      </c>
      <c r="E62" s="37" t="s">
        <v>19</v>
      </c>
      <c r="F62" s="37" t="s">
        <v>26</v>
      </c>
      <c r="G62" s="37" t="s">
        <v>21</v>
      </c>
      <c r="H62" s="38" t="s">
        <v>22</v>
      </c>
      <c r="I62" s="35"/>
    </row>
    <row r="63" spans="1:9" ht="12.75">
      <c r="A63" s="39">
        <v>1</v>
      </c>
      <c r="B63" s="40">
        <f>B3</f>
        <v>0</v>
      </c>
      <c r="C63" s="41"/>
      <c r="D63" s="41"/>
      <c r="E63" s="42">
        <v>-20</v>
      </c>
      <c r="F63" s="42">
        <v>0.98</v>
      </c>
      <c r="G63" s="42">
        <f>SUM(C63*8+D63*4+E63)*F63</f>
        <v>-19.6</v>
      </c>
      <c r="H63" s="38"/>
      <c r="I63" s="35"/>
    </row>
    <row r="64" spans="1:9" ht="12.75">
      <c r="A64" s="39">
        <v>2</v>
      </c>
      <c r="B64" s="40">
        <f>B4</f>
        <v>0</v>
      </c>
      <c r="C64" s="37"/>
      <c r="D64" s="37"/>
      <c r="E64" s="42">
        <v>-20</v>
      </c>
      <c r="F64" s="37">
        <v>0.98</v>
      </c>
      <c r="G64" s="42">
        <f>SUM(C64*8+D64*4+E64)*F64</f>
        <v>-19.6</v>
      </c>
      <c r="H64" s="38"/>
      <c r="I64" s="35"/>
    </row>
    <row r="65" spans="1:9" ht="12.75">
      <c r="A65" s="39">
        <v>3</v>
      </c>
      <c r="B65" s="40"/>
      <c r="C65" s="37"/>
      <c r="D65" s="37"/>
      <c r="E65" s="42">
        <v>-20</v>
      </c>
      <c r="F65" s="37">
        <v>0.98</v>
      </c>
      <c r="G65" s="42">
        <f>SUM(C65*8+D65*4+E65)*F65</f>
        <v>-19.6</v>
      </c>
      <c r="H65" s="38"/>
      <c r="I65" s="35"/>
    </row>
    <row r="66" spans="1:9" ht="12.75">
      <c r="A66" s="39">
        <v>4</v>
      </c>
      <c r="B66" s="46"/>
      <c r="C66" s="37"/>
      <c r="D66" s="37"/>
      <c r="E66" s="42">
        <v>-20</v>
      </c>
      <c r="F66" s="37">
        <v>0.98</v>
      </c>
      <c r="G66" s="42">
        <f>SUM(C66*8+D66*4+E66)*F66</f>
        <v>-19.6</v>
      </c>
      <c r="H66" s="38"/>
      <c r="I66" s="35"/>
    </row>
    <row r="67" spans="1:9" ht="12.75">
      <c r="A67" s="39">
        <v>5</v>
      </c>
      <c r="B67" s="46"/>
      <c r="C67" s="37"/>
      <c r="D67" s="37"/>
      <c r="E67" s="42">
        <v>-20</v>
      </c>
      <c r="F67" s="37">
        <v>0.98</v>
      </c>
      <c r="G67" s="42">
        <f>SUM(C67*8+D67*4+E67)*F67</f>
        <v>-19.6</v>
      </c>
      <c r="H67" s="38"/>
      <c r="I67" s="35"/>
    </row>
    <row r="68" spans="1:9" ht="12.75">
      <c r="A68" s="39">
        <v>6</v>
      </c>
      <c r="B68" s="46"/>
      <c r="C68" s="37"/>
      <c r="D68" s="37"/>
      <c r="E68" s="42">
        <v>-20</v>
      </c>
      <c r="F68" s="37">
        <v>0.98</v>
      </c>
      <c r="G68" s="42">
        <f>SUM(C68*8+D68*4+E68)*F68</f>
        <v>-19.6</v>
      </c>
      <c r="H68" s="38"/>
      <c r="I68" s="35"/>
    </row>
    <row r="69" spans="1:9" ht="12.75">
      <c r="A69" s="39">
        <v>7</v>
      </c>
      <c r="B69" s="46"/>
      <c r="C69" s="37"/>
      <c r="D69" s="37"/>
      <c r="E69" s="42">
        <v>-20</v>
      </c>
      <c r="F69" s="37">
        <v>0.98</v>
      </c>
      <c r="G69" s="42">
        <f>SUM(C69*8+D69*4+E69)*F69</f>
        <v>-19.6</v>
      </c>
      <c r="H69" s="38"/>
      <c r="I69" s="35"/>
    </row>
    <row r="70" spans="1:9" ht="12.75">
      <c r="A70" s="47">
        <v>8</v>
      </c>
      <c r="B70" s="48"/>
      <c r="C70" s="49">
        <v>10</v>
      </c>
      <c r="D70" s="49">
        <v>10</v>
      </c>
      <c r="E70" s="50">
        <v>-20</v>
      </c>
      <c r="F70" s="49">
        <v>0.98</v>
      </c>
      <c r="G70" s="50">
        <f>SUM(C70*8+D70*4+E70)*F70</f>
        <v>98</v>
      </c>
      <c r="H70" s="51"/>
      <c r="I70" s="35"/>
    </row>
    <row r="71" spans="2:9" ht="12.75">
      <c r="B71" s="46"/>
      <c r="C71" s="37"/>
      <c r="D71" s="37"/>
      <c r="E71" s="42"/>
      <c r="F71" s="37"/>
      <c r="G71" s="42"/>
      <c r="H71" s="35"/>
      <c r="I71" s="35"/>
    </row>
    <row r="73" spans="1:6" ht="12.75">
      <c r="A73" s="52" t="s">
        <v>27</v>
      </c>
      <c r="B73" s="52"/>
      <c r="C73" s="52"/>
      <c r="D73" s="52"/>
      <c r="E73" s="52"/>
      <c r="F73" s="53"/>
    </row>
    <row r="74" spans="1:6" ht="12.75">
      <c r="A74" s="54"/>
      <c r="B74" s="55" t="s">
        <v>1</v>
      </c>
      <c r="C74" s="56" t="s">
        <v>28</v>
      </c>
      <c r="D74" s="56" t="s">
        <v>20</v>
      </c>
      <c r="E74" s="57" t="s">
        <v>21</v>
      </c>
      <c r="F74" s="53"/>
    </row>
    <row r="75" spans="1:6" ht="12.75">
      <c r="A75" s="54">
        <v>1</v>
      </c>
      <c r="B75" s="58"/>
      <c r="C75" s="41">
        <v>100</v>
      </c>
      <c r="D75" s="59">
        <v>0.9</v>
      </c>
      <c r="E75" s="60">
        <f>SUM(C75*D75)</f>
        <v>90</v>
      </c>
      <c r="F75" s="53"/>
    </row>
    <row r="76" spans="1:6" ht="12.75">
      <c r="A76" s="54">
        <v>2</v>
      </c>
      <c r="B76" s="58"/>
      <c r="C76" s="41"/>
      <c r="D76" s="59">
        <v>0.9</v>
      </c>
      <c r="E76" s="60">
        <f>SUM(C76*D76)</f>
        <v>0</v>
      </c>
      <c r="F76" s="53"/>
    </row>
    <row r="77" spans="1:6" ht="12.75">
      <c r="A77" s="54">
        <v>3</v>
      </c>
      <c r="B77" s="58"/>
      <c r="C77" s="41"/>
      <c r="D77" s="59">
        <v>0.9</v>
      </c>
      <c r="E77" s="60">
        <f>SUM(C77*D77)</f>
        <v>0</v>
      </c>
      <c r="F77" s="53"/>
    </row>
    <row r="78" spans="1:6" ht="12.75">
      <c r="A78" s="54">
        <v>4</v>
      </c>
      <c r="B78" s="58"/>
      <c r="C78" s="41"/>
      <c r="D78" s="59">
        <v>0.9</v>
      </c>
      <c r="E78" s="60">
        <f>SUM(C78*D78)</f>
        <v>0</v>
      </c>
      <c r="F78" s="53"/>
    </row>
    <row r="79" spans="1:6" ht="12.75">
      <c r="A79" s="54">
        <v>5</v>
      </c>
      <c r="B79" s="58"/>
      <c r="C79" s="41"/>
      <c r="D79" s="59">
        <v>0.9</v>
      </c>
      <c r="E79" s="60">
        <f>SUM(C79*D79)</f>
        <v>0</v>
      </c>
      <c r="F79" s="53"/>
    </row>
    <row r="80" spans="1:6" ht="12.75">
      <c r="A80" s="54">
        <v>6</v>
      </c>
      <c r="B80" s="61"/>
      <c r="C80" s="62"/>
      <c r="D80" s="62"/>
      <c r="E80" s="60">
        <f>SUM(C80*D80)</f>
        <v>0</v>
      </c>
      <c r="F80" s="53"/>
    </row>
    <row r="81" spans="1:6" ht="12.75">
      <c r="A81" s="54"/>
      <c r="B81" s="63" t="s">
        <v>29</v>
      </c>
      <c r="C81" s="63"/>
      <c r="D81" s="63"/>
      <c r="E81" s="63"/>
      <c r="F81" s="53"/>
    </row>
    <row r="82" spans="1:6" ht="12.75">
      <c r="A82" s="54"/>
      <c r="B82" s="55" t="s">
        <v>1</v>
      </c>
      <c r="C82" s="56" t="s">
        <v>28</v>
      </c>
      <c r="D82" s="56" t="s">
        <v>24</v>
      </c>
      <c r="E82" s="57" t="s">
        <v>21</v>
      </c>
      <c r="F82" s="53"/>
    </row>
    <row r="83" spans="1:6" ht="12.75">
      <c r="A83" s="54">
        <v>1</v>
      </c>
      <c r="B83" s="58"/>
      <c r="C83" s="41">
        <v>100</v>
      </c>
      <c r="D83" s="59">
        <v>0.95</v>
      </c>
      <c r="E83" s="60">
        <f>SUM(C83*D83)</f>
        <v>95</v>
      </c>
      <c r="F83" s="53"/>
    </row>
    <row r="84" spans="1:6" ht="12.75">
      <c r="A84" s="54">
        <v>2</v>
      </c>
      <c r="B84" s="58"/>
      <c r="C84" s="41"/>
      <c r="D84" s="59">
        <v>0.95</v>
      </c>
      <c r="E84" s="60">
        <f>SUM(C84*D84)</f>
        <v>0</v>
      </c>
      <c r="F84" s="53"/>
    </row>
    <row r="85" spans="1:6" ht="12.75">
      <c r="A85" s="54">
        <v>3</v>
      </c>
      <c r="B85" s="58"/>
      <c r="C85" s="41"/>
      <c r="D85" s="59">
        <v>0.95</v>
      </c>
      <c r="E85" s="60">
        <f>SUM(C85*D85)</f>
        <v>0</v>
      </c>
      <c r="F85" s="53"/>
    </row>
    <row r="86" spans="1:6" ht="12.75">
      <c r="A86" s="54">
        <v>4</v>
      </c>
      <c r="B86" s="58"/>
      <c r="C86" s="41"/>
      <c r="D86" s="59">
        <v>0.95</v>
      </c>
      <c r="E86" s="60">
        <f>SUM(C86*D86)</f>
        <v>0</v>
      </c>
      <c r="F86" s="53"/>
    </row>
    <row r="87" spans="1:6" ht="12.75">
      <c r="A87" s="54">
        <v>5</v>
      </c>
      <c r="B87" s="58"/>
      <c r="C87" s="41"/>
      <c r="D87" s="59">
        <v>0.95</v>
      </c>
      <c r="E87" s="60">
        <f>SUM(C87*D87)</f>
        <v>0</v>
      </c>
      <c r="F87" s="53"/>
    </row>
    <row r="88" spans="1:6" ht="12.75">
      <c r="A88" s="54">
        <v>6</v>
      </c>
      <c r="B88" s="61"/>
      <c r="C88" s="62"/>
      <c r="D88" s="59">
        <v>0.95</v>
      </c>
      <c r="E88" s="60">
        <f>SUM(C88*D88)</f>
        <v>0</v>
      </c>
      <c r="F88" s="53"/>
    </row>
    <row r="89" spans="1:6" ht="12.75">
      <c r="A89" s="54"/>
      <c r="B89" s="64" t="s">
        <v>30</v>
      </c>
      <c r="C89" s="64"/>
      <c r="D89" s="64"/>
      <c r="E89" s="64"/>
      <c r="F89" s="53"/>
    </row>
    <row r="90" spans="1:6" ht="12.75">
      <c r="A90" s="54"/>
      <c r="B90" s="55" t="s">
        <v>1</v>
      </c>
      <c r="C90" s="56" t="s">
        <v>28</v>
      </c>
      <c r="D90" s="56" t="s">
        <v>26</v>
      </c>
      <c r="E90" s="57" t="s">
        <v>21</v>
      </c>
      <c r="F90" s="53"/>
    </row>
    <row r="91" spans="1:6" ht="12.75">
      <c r="A91" s="54">
        <v>1</v>
      </c>
      <c r="B91" s="58"/>
      <c r="C91" s="41">
        <v>100</v>
      </c>
      <c r="D91" s="59">
        <v>0.98</v>
      </c>
      <c r="E91" s="60">
        <f>SUM(C91*D91)</f>
        <v>98</v>
      </c>
      <c r="F91" s="53"/>
    </row>
    <row r="92" spans="1:6" ht="12.75">
      <c r="A92" s="54">
        <v>2</v>
      </c>
      <c r="B92" s="58"/>
      <c r="C92" s="41"/>
      <c r="D92" s="59">
        <v>0.98</v>
      </c>
      <c r="E92" s="60">
        <f>SUM(C92*D92)</f>
        <v>0</v>
      </c>
      <c r="F92" s="53"/>
    </row>
    <row r="93" spans="1:6" ht="12.75">
      <c r="A93" s="54">
        <v>3</v>
      </c>
      <c r="B93" s="58"/>
      <c r="C93" s="41"/>
      <c r="D93" s="59">
        <v>0.98</v>
      </c>
      <c r="E93" s="60">
        <f>SUM(C93*D93)</f>
        <v>0</v>
      </c>
      <c r="F93" s="53"/>
    </row>
    <row r="94" spans="1:6" ht="12.75">
      <c r="A94" s="54">
        <v>4</v>
      </c>
      <c r="B94" s="58"/>
      <c r="C94" s="41"/>
      <c r="D94" s="59">
        <v>0.98</v>
      </c>
      <c r="E94" s="60">
        <f>SUM(C94*D94)</f>
        <v>0</v>
      </c>
      <c r="F94" s="53"/>
    </row>
    <row r="95" spans="1:6" ht="12.75">
      <c r="A95" s="54">
        <v>5</v>
      </c>
      <c r="B95" s="58"/>
      <c r="C95" s="41"/>
      <c r="D95" s="59">
        <v>0.98</v>
      </c>
      <c r="E95" s="60">
        <f>SUM(C95*D95)</f>
        <v>0</v>
      </c>
      <c r="F95" s="53"/>
    </row>
    <row r="96" spans="1:6" ht="12.75">
      <c r="A96" s="54">
        <v>6</v>
      </c>
      <c r="B96" s="61"/>
      <c r="C96" s="62"/>
      <c r="D96" s="65">
        <v>0.98</v>
      </c>
      <c r="E96" s="66">
        <f>SUM(C96*D96)</f>
        <v>0</v>
      </c>
      <c r="F96" s="53"/>
    </row>
    <row r="97" spans="1:6" ht="12.75">
      <c r="A97" s="54"/>
      <c r="B97" s="64" t="s">
        <v>31</v>
      </c>
      <c r="C97" s="64"/>
      <c r="D97" s="64"/>
      <c r="E97" s="64"/>
      <c r="F97" s="53"/>
    </row>
    <row r="98" spans="1:6" ht="12.75">
      <c r="A98" s="54"/>
      <c r="B98" s="55" t="s">
        <v>1</v>
      </c>
      <c r="C98" s="56" t="s">
        <v>28</v>
      </c>
      <c r="D98" s="56"/>
      <c r="E98" s="57" t="s">
        <v>21</v>
      </c>
      <c r="F98" s="53"/>
    </row>
    <row r="99" spans="1:6" ht="12.75" customHeight="1">
      <c r="A99" s="54">
        <v>1</v>
      </c>
      <c r="B99" s="58"/>
      <c r="C99" s="41">
        <v>100</v>
      </c>
      <c r="D99" s="41"/>
      <c r="E99" s="60">
        <f>SUM(C99)</f>
        <v>100</v>
      </c>
      <c r="F99" s="53"/>
    </row>
    <row r="100" spans="1:6" ht="12.75" customHeight="1">
      <c r="A100" s="54">
        <v>2</v>
      </c>
      <c r="B100" s="58"/>
      <c r="C100" s="41"/>
      <c r="D100" s="41"/>
      <c r="E100" s="60">
        <f>SUM(C100)</f>
        <v>0</v>
      </c>
      <c r="F100" s="53"/>
    </row>
    <row r="101" spans="1:6" ht="12.75" customHeight="1">
      <c r="A101" s="54">
        <v>3</v>
      </c>
      <c r="B101" s="58"/>
      <c r="C101" s="41"/>
      <c r="D101" s="41"/>
      <c r="E101" s="60">
        <f>SUM(C101)</f>
        <v>0</v>
      </c>
      <c r="F101" s="53"/>
    </row>
    <row r="102" spans="1:6" ht="12.75" customHeight="1">
      <c r="A102" s="54">
        <v>4</v>
      </c>
      <c r="B102" s="58"/>
      <c r="C102" s="41"/>
      <c r="D102" s="41"/>
      <c r="E102" s="60">
        <f>SUM(C102)</f>
        <v>0</v>
      </c>
      <c r="F102" s="53"/>
    </row>
    <row r="103" spans="1:6" ht="12.75" customHeight="1">
      <c r="A103" s="54">
        <v>5</v>
      </c>
      <c r="B103" s="58"/>
      <c r="C103" s="41"/>
      <c r="D103" s="41"/>
      <c r="E103" s="60">
        <f>SUM(C103)</f>
        <v>0</v>
      </c>
      <c r="F103" s="53"/>
    </row>
    <row r="104" spans="1:6" ht="12.75">
      <c r="A104" s="67">
        <v>6</v>
      </c>
      <c r="B104" s="61"/>
      <c r="C104" s="62"/>
      <c r="D104" s="62"/>
      <c r="E104" s="66">
        <f>SUM(C104)</f>
        <v>0</v>
      </c>
      <c r="F104" s="53"/>
    </row>
    <row r="105" spans="2:6" ht="12.75">
      <c r="B105" s="53"/>
      <c r="C105" s="68"/>
      <c r="D105" s="68"/>
      <c r="E105" s="68"/>
      <c r="F105" s="53"/>
    </row>
  </sheetData>
  <sheetProtection selectLockedCells="1" selectUnlockedCells="1"/>
  <mergeCells count="16">
    <mergeCell ref="A1:I1"/>
    <mergeCell ref="A36:H36"/>
    <mergeCell ref="A37:H37"/>
    <mergeCell ref="A51:H51"/>
    <mergeCell ref="A61:H61"/>
    <mergeCell ref="A73:E73"/>
    <mergeCell ref="B81:E81"/>
    <mergeCell ref="B89:E89"/>
    <mergeCell ref="B97:E97"/>
    <mergeCell ref="C98:D98"/>
    <mergeCell ref="C99:D99"/>
    <mergeCell ref="C100:D100"/>
    <mergeCell ref="C101:D101"/>
    <mergeCell ref="C102:D102"/>
    <mergeCell ref="C103:D103"/>
    <mergeCell ref="C104:D10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105" zoomScaleNormal="105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8.28125" style="0" customWidth="1"/>
    <col min="3" max="3" width="12.140625" style="0" customWidth="1"/>
    <col min="4" max="6" width="10.28125" style="0" customWidth="1"/>
    <col min="7" max="7" width="11.00390625" style="0" customWidth="1"/>
    <col min="8" max="8" width="11.140625" style="0" customWidth="1"/>
    <col min="9" max="9" width="10.28125" style="0" customWidth="1"/>
  </cols>
  <sheetData>
    <row r="1" spans="1:9" ht="12.75">
      <c r="A1" s="69" t="s">
        <v>32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0" t="s">
        <v>33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2" t="s">
        <v>8</v>
      </c>
      <c r="I2" s="73" t="s">
        <v>9</v>
      </c>
    </row>
    <row r="3" spans="1:9" ht="12.75">
      <c r="A3" s="74" t="s">
        <v>34</v>
      </c>
      <c r="B3" s="75" t="s">
        <v>11</v>
      </c>
      <c r="C3" s="76">
        <v>10</v>
      </c>
      <c r="D3" s="76">
        <v>10</v>
      </c>
      <c r="E3" s="76">
        <v>10</v>
      </c>
      <c r="F3" s="76">
        <v>10</v>
      </c>
      <c r="G3" s="76">
        <v>10</v>
      </c>
      <c r="H3" s="77">
        <v>10</v>
      </c>
      <c r="I3" s="78">
        <f>SUM(C3:H3)*1.03</f>
        <v>61.800000000000004</v>
      </c>
    </row>
    <row r="4" spans="1:9" ht="12.75">
      <c r="A4" s="79" t="s">
        <v>35</v>
      </c>
      <c r="B4" s="80" t="s">
        <v>12</v>
      </c>
      <c r="C4" s="80">
        <v>10</v>
      </c>
      <c r="D4" s="80">
        <v>10</v>
      </c>
      <c r="E4" s="80">
        <v>10</v>
      </c>
      <c r="F4" s="80">
        <v>10</v>
      </c>
      <c r="G4" s="80">
        <v>10</v>
      </c>
      <c r="H4" s="81">
        <v>10</v>
      </c>
      <c r="I4" s="82">
        <f>SUM(C4:H4)*1.02</f>
        <v>61.2</v>
      </c>
    </row>
    <row r="5" spans="1:9" ht="12.75">
      <c r="A5" s="79" t="s">
        <v>36</v>
      </c>
      <c r="B5" s="76" t="s">
        <v>13</v>
      </c>
      <c r="C5" s="76">
        <v>10</v>
      </c>
      <c r="D5" s="76">
        <v>10</v>
      </c>
      <c r="E5" s="76">
        <v>10</v>
      </c>
      <c r="F5" s="76">
        <v>10</v>
      </c>
      <c r="G5" s="76">
        <v>10</v>
      </c>
      <c r="H5" s="83">
        <v>10</v>
      </c>
      <c r="I5" s="84">
        <f>SUM(C5:H5)*1.01</f>
        <v>60.6</v>
      </c>
    </row>
    <row r="6" spans="1:9" ht="12.75">
      <c r="A6" s="85" t="s">
        <v>37</v>
      </c>
      <c r="B6" s="80" t="s">
        <v>14</v>
      </c>
      <c r="C6" s="80">
        <v>10</v>
      </c>
      <c r="D6" s="80">
        <v>10</v>
      </c>
      <c r="E6" s="80">
        <v>10</v>
      </c>
      <c r="F6" s="80">
        <v>10</v>
      </c>
      <c r="G6" s="80">
        <v>10</v>
      </c>
      <c r="H6" s="81">
        <v>10</v>
      </c>
      <c r="I6" s="82">
        <f>SUM(C6:H6)</f>
        <v>60</v>
      </c>
    </row>
    <row r="7" spans="1:9" ht="12.75">
      <c r="A7" s="86"/>
      <c r="B7" s="87"/>
      <c r="C7" s="86"/>
      <c r="D7" s="86"/>
      <c r="E7" s="86"/>
      <c r="F7" s="86"/>
      <c r="G7" s="86"/>
      <c r="H7" s="86"/>
      <c r="I7" s="87"/>
    </row>
    <row r="8" spans="1:9" ht="12.75">
      <c r="A8" s="86"/>
      <c r="B8" s="87"/>
      <c r="C8" s="86"/>
      <c r="D8" s="86"/>
      <c r="E8" s="86"/>
      <c r="F8" s="86"/>
      <c r="G8" s="86"/>
      <c r="H8" s="86"/>
      <c r="I8" s="87"/>
    </row>
    <row r="9" spans="1:9" ht="12.75">
      <c r="A9" s="88" t="s">
        <v>38</v>
      </c>
      <c r="B9" s="88"/>
      <c r="C9" s="88"/>
      <c r="D9" s="88"/>
      <c r="E9" s="88"/>
      <c r="F9" s="88"/>
      <c r="G9" s="86"/>
      <c r="H9" s="86"/>
      <c r="I9" s="87"/>
    </row>
    <row r="10" spans="1:9" ht="12.75">
      <c r="A10" s="86" t="s">
        <v>39</v>
      </c>
      <c r="B10" s="86"/>
      <c r="C10" s="86"/>
      <c r="D10" s="86"/>
      <c r="E10" s="86"/>
      <c r="F10" s="86"/>
      <c r="G10" s="86"/>
      <c r="H10" s="86"/>
      <c r="I10" s="86"/>
    </row>
    <row r="11" spans="1:9" ht="12.75">
      <c r="A11" s="86" t="s">
        <v>40</v>
      </c>
      <c r="B11" s="86"/>
      <c r="C11" s="86"/>
      <c r="D11" s="86"/>
      <c r="E11" s="86"/>
      <c r="F11" s="86"/>
      <c r="G11" s="86"/>
      <c r="H11" s="86"/>
      <c r="I11" s="86"/>
    </row>
    <row r="12" spans="1:9" ht="12.75">
      <c r="A12" s="86" t="s">
        <v>41</v>
      </c>
      <c r="B12" s="86"/>
      <c r="C12" s="86"/>
      <c r="D12" s="86"/>
      <c r="E12" s="86"/>
      <c r="F12" s="86"/>
      <c r="G12" s="86"/>
      <c r="H12" s="86"/>
      <c r="I12" s="86"/>
    </row>
    <row r="13" spans="1:9" ht="12.75">
      <c r="A13" s="86" t="s">
        <v>42</v>
      </c>
      <c r="B13" s="86"/>
      <c r="C13" s="86"/>
      <c r="D13" s="86"/>
      <c r="E13" s="86"/>
      <c r="F13" s="86"/>
      <c r="G13" s="86"/>
      <c r="H13" s="86"/>
      <c r="I13" s="86"/>
    </row>
    <row r="14" spans="1:9" ht="12.75">
      <c r="A14" s="86" t="s">
        <v>43</v>
      </c>
      <c r="B14" s="86"/>
      <c r="C14" s="86"/>
      <c r="D14" s="86"/>
      <c r="E14" s="86"/>
      <c r="F14" s="86"/>
      <c r="G14" s="86"/>
      <c r="H14" s="86"/>
      <c r="I14" s="86"/>
    </row>
    <row r="15" spans="1:9" ht="12.75">
      <c r="A15" s="88" t="s">
        <v>44</v>
      </c>
      <c r="B15" s="88"/>
      <c r="C15" s="88"/>
      <c r="D15" s="88"/>
      <c r="E15" s="86"/>
      <c r="F15" s="86"/>
      <c r="G15" s="86"/>
      <c r="H15" s="86"/>
      <c r="I15" s="86"/>
    </row>
    <row r="16" spans="1:9" ht="12.75">
      <c r="A16" s="86"/>
      <c r="B16" s="86"/>
      <c r="C16" s="86"/>
      <c r="D16" s="86"/>
      <c r="E16" s="86"/>
      <c r="F16" s="86"/>
      <c r="G16" s="86"/>
      <c r="H16" s="86"/>
      <c r="I16" s="86"/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2.75">
      <c r="A18" s="86"/>
      <c r="B18" s="86"/>
      <c r="C18" s="86"/>
      <c r="D18" s="86"/>
      <c r="E18" s="86"/>
      <c r="F18" s="86"/>
      <c r="G18" s="86"/>
      <c r="H18" s="86"/>
      <c r="I18" s="86"/>
    </row>
  </sheetData>
  <sheetProtection selectLockedCells="1" selectUnlockedCells="1"/>
  <mergeCells count="1">
    <mergeCell ref="A1:I1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="105" zoomScaleNormal="105" workbookViewId="0" topLeftCell="A1">
      <selection activeCell="A1" sqref="A1"/>
    </sheetView>
  </sheetViews>
  <sheetFormatPr defaultColWidth="9.140625" defaultRowHeight="15"/>
  <cols>
    <col min="1" max="1" width="40.00390625" style="0" customWidth="1"/>
  </cols>
  <sheetData>
    <row r="1" ht="12.75">
      <c r="A1" s="89" t="s">
        <v>45</v>
      </c>
    </row>
    <row r="2" ht="12.75">
      <c r="A2" s="90"/>
    </row>
    <row r="3" ht="12.75">
      <c r="A3" s="89" t="s">
        <v>46</v>
      </c>
    </row>
    <row r="4" ht="12.75">
      <c r="A4" s="91"/>
    </row>
    <row r="5" ht="12.75">
      <c r="A5" s="92" t="s">
        <v>47</v>
      </c>
    </row>
    <row r="6" ht="12.75">
      <c r="A6" s="91"/>
    </row>
    <row r="7" ht="12.75">
      <c r="A7" s="92" t="s">
        <v>48</v>
      </c>
    </row>
    <row r="8" ht="12.75">
      <c r="A8" s="91"/>
    </row>
    <row r="9" ht="12.75">
      <c r="A9" s="92" t="s">
        <v>49</v>
      </c>
    </row>
    <row r="10" ht="12.75">
      <c r="A10" s="91"/>
    </row>
    <row r="11" ht="12.75">
      <c r="A11" s="92" t="s">
        <v>50</v>
      </c>
    </row>
    <row r="12" ht="12.75">
      <c r="A12" s="91"/>
    </row>
    <row r="13" ht="12.75">
      <c r="A13" s="92" t="s">
        <v>51</v>
      </c>
    </row>
    <row r="14" ht="12.75">
      <c r="A14" s="91"/>
    </row>
    <row r="15" ht="12.75">
      <c r="A15" s="92" t="s">
        <v>52</v>
      </c>
    </row>
    <row r="16" ht="12.75">
      <c r="A16" s="91"/>
    </row>
    <row r="17" ht="12.75">
      <c r="A17" s="92" t="s">
        <v>53</v>
      </c>
    </row>
    <row r="18" ht="12.75">
      <c r="A18" s="91"/>
    </row>
    <row r="19" ht="12.75">
      <c r="A19" s="92" t="s">
        <v>54</v>
      </c>
    </row>
    <row r="20" ht="12.75">
      <c r="A20" s="91"/>
    </row>
    <row r="21" ht="12.75">
      <c r="A21" s="92" t="s">
        <v>55</v>
      </c>
    </row>
    <row r="22" ht="12.75">
      <c r="A22" s="91"/>
    </row>
    <row r="23" ht="12.75">
      <c r="A23" s="92" t="s">
        <v>56</v>
      </c>
    </row>
    <row r="24" ht="12.75">
      <c r="A24" s="91"/>
    </row>
    <row r="25" ht="12.75">
      <c r="A25" s="92" t="s">
        <v>57</v>
      </c>
    </row>
    <row r="26" ht="12.75">
      <c r="A26" s="91"/>
    </row>
    <row r="27" ht="12.75">
      <c r="A27" s="92" t="s">
        <v>58</v>
      </c>
    </row>
    <row r="28" ht="12.75">
      <c r="A28" s="91"/>
    </row>
    <row r="29" ht="12.75">
      <c r="A29" s="92" t="s">
        <v>59</v>
      </c>
    </row>
    <row r="30" ht="12.75">
      <c r="A30" s="91"/>
    </row>
    <row r="31" ht="12.75">
      <c r="A31" s="92" t="s">
        <v>60</v>
      </c>
    </row>
    <row r="32" ht="12.75">
      <c r="A32" s="91"/>
    </row>
    <row r="33" ht="12.75">
      <c r="A33" s="92" t="s">
        <v>61</v>
      </c>
    </row>
    <row r="34" ht="12.75">
      <c r="A34" s="91"/>
    </row>
    <row r="35" ht="12.75">
      <c r="A35" s="92" t="s">
        <v>62</v>
      </c>
    </row>
    <row r="36" ht="12.75">
      <c r="A36" s="91"/>
    </row>
    <row r="37" ht="12.75">
      <c r="A37" s="92" t="s">
        <v>63</v>
      </c>
    </row>
    <row r="38" ht="12.75">
      <c r="A38" s="91"/>
    </row>
    <row r="39" ht="12.75">
      <c r="A39" s="92" t="s">
        <v>64</v>
      </c>
    </row>
    <row r="40" ht="12.75">
      <c r="A40" s="91"/>
    </row>
    <row r="41" ht="12.75">
      <c r="A41" s="92" t="s">
        <v>65</v>
      </c>
    </row>
    <row r="42" ht="12.75">
      <c r="A42" s="91"/>
    </row>
    <row r="43" ht="12.75">
      <c r="A43" s="91"/>
    </row>
    <row r="44" ht="12.75">
      <c r="A44" s="92" t="s">
        <v>66</v>
      </c>
    </row>
    <row r="45" ht="12.75">
      <c r="A45" s="91"/>
    </row>
    <row r="46" ht="12.75">
      <c r="A46" s="92" t="s">
        <v>67</v>
      </c>
    </row>
    <row r="47" ht="12.75">
      <c r="A47" s="91"/>
    </row>
    <row r="48" ht="12.75">
      <c r="A48" s="92" t="s">
        <v>68</v>
      </c>
    </row>
    <row r="49" ht="12.75">
      <c r="A49" s="91"/>
    </row>
    <row r="50" ht="12.75">
      <c r="A50" s="92" t="s">
        <v>69</v>
      </c>
    </row>
    <row r="51" ht="12.75">
      <c r="A51" s="91"/>
    </row>
    <row r="52" ht="12.75">
      <c r="A52" s="92" t="s">
        <v>70</v>
      </c>
    </row>
    <row r="53" ht="12.75">
      <c r="A53" s="91"/>
    </row>
    <row r="54" ht="12.75">
      <c r="A54" s="92" t="s">
        <v>71</v>
      </c>
    </row>
    <row r="55" ht="12.75">
      <c r="A55" s="91"/>
    </row>
    <row r="56" ht="12.75">
      <c r="A56" s="92" t="s">
        <v>72</v>
      </c>
    </row>
    <row r="57" ht="12.75">
      <c r="A57" s="92" t="s">
        <v>73</v>
      </c>
    </row>
    <row r="58" ht="12.75">
      <c r="A58" s="92" t="s">
        <v>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Rasmussen</dc:creator>
  <cp:keywords/>
  <dc:description/>
  <cp:lastModifiedBy>Hans-Henrik Tungelund</cp:lastModifiedBy>
  <cp:lastPrinted>2023-10-28T15:26:11Z</cp:lastPrinted>
  <dcterms:created xsi:type="dcterms:W3CDTF">2011-11-01T18:03:34Z</dcterms:created>
  <dcterms:modified xsi:type="dcterms:W3CDTF">2023-10-28T15:29:37Z</dcterms:modified>
  <cp:category/>
  <cp:version/>
  <cp:contentType/>
  <cp:contentStatus/>
  <cp:revision>12</cp:revision>
</cp:coreProperties>
</file>